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安宁公司\4.总办会\2026年\安宁公司\第14次\议案\"/>
    </mc:Choice>
  </mc:AlternateContent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46E187115DF44C4BAE735158B29BC8A6" descr="4"/>
        <xdr:cNvPicPr/>
      </xdr:nvPicPr>
      <xdr:blipFill>
        <a:blip r:embed="rId1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3" name="ID_C7E59C9528984011A57B9FAB5249D5E5" descr="2"/>
        <xdr:cNvPicPr/>
      </xdr:nvPicPr>
      <xdr:blipFill>
        <a:blip r:embed="rId2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5" name="ID_FE4FF8A2B11A4CD2936E4C0FFA3C8850" descr="1"/>
        <xdr:cNvPicPr/>
      </xdr:nvPicPr>
      <xdr:blipFill>
        <a:blip r:embed="rId3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17" name="ID_C5A4076ED10940378BAEB45EAE88C661" descr="1 (2)"/>
        <xdr:cNvPicPr/>
      </xdr:nvPicPr>
      <xdr:blipFill>
        <a:blip r:embed="rId4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6" name="ID_09A1CA61F4D74AC6877496798CD6E978" descr="2"/>
        <xdr:cNvPicPr/>
      </xdr:nvPicPr>
      <xdr:blipFill>
        <a:blip r:embed="rId5"/>
        <a:stretch>
          <a:fillRect/>
        </a:stretch>
      </xdr:blipFill>
      <xdr:spPr>
        <a:xfrm>
          <a:off x="0" y="0"/>
          <a:ext cx="10058400" cy="7543800"/>
        </a:xfrm>
        <a:prstGeom prst="rect">
          <a:avLst/>
        </a:prstGeom>
      </xdr:spPr>
    </xdr:pic>
  </etc:cellImage>
  <etc:cellImage>
    <xdr:pic>
      <xdr:nvPicPr>
        <xdr:cNvPr id="13" name="ID_D7744B33D57344B4B88841BA36EEDAC8" descr="3"/>
        <xdr:cNvPicPr/>
      </xdr:nvPicPr>
      <xdr:blipFill>
        <a:blip r:embed="rId6"/>
        <a:stretch>
          <a:fillRect/>
        </a:stretch>
      </xdr:blipFill>
      <xdr:spPr>
        <a:xfrm>
          <a:off x="0" y="0"/>
          <a:ext cx="7541895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<sst xmlns="http://schemas.openxmlformats.org/spreadsheetml/2006/main" count="133" uniqueCount="64">
  <si>
    <t>安宁（富民）公司标识标牌更换清单</t>
  </si>
  <si>
    <t>序号</t>
  </si>
  <si>
    <t>公司</t>
  </si>
  <si>
    <t>项目</t>
  </si>
  <si>
    <t>具体位置</t>
  </si>
  <si>
    <t>现场图片</t>
  </si>
  <si>
    <t>效果图</t>
  </si>
  <si>
    <t>更换意见</t>
  </si>
  <si>
    <t>尺寸</t>
  </si>
  <si>
    <t>材质</t>
  </si>
  <si>
    <t>数量</t>
  </si>
  <si>
    <t>单价(元）</t>
  </si>
  <si>
    <t>总计费用</t>
  </si>
  <si>
    <t>VI标识尺寸规范</t>
  </si>
  <si>
    <t>云南省天然气富民有限公司</t>
  </si>
  <si>
    <t>富民分输站</t>
  </si>
  <si>
    <t>富民分输站生产区立牌</t>
  </si>
  <si>
    <t>无</t>
  </si>
  <si>
    <t>更换</t>
  </si>
  <si>
    <t>1.73*1.06m</t>
  </si>
  <si>
    <t>高精车贴</t>
  </si>
  <si>
    <t>C-1-6</t>
  </si>
  <si>
    <t>富民分输站生产区带顶棚的立式宣传栏/公告栏</t>
  </si>
  <si>
    <t>1.71*1m</t>
  </si>
  <si>
    <t>户外高精背胶</t>
  </si>
  <si>
    <t>C-1-11</t>
  </si>
  <si>
    <t>富长支线</t>
  </si>
  <si>
    <t>24#阀室门口带顶棚的立式宣传栏/公告栏</t>
  </si>
  <si>
    <t>1.75*1</t>
  </si>
  <si>
    <t>办公室公司LOGO</t>
  </si>
  <si>
    <t>原有字清除、墙面修复、更换</t>
  </si>
  <si>
    <t>3.4x0.92m</t>
  </si>
  <si>
    <t>亚克力水晶字</t>
  </si>
  <si>
    <t>C-1-16</t>
  </si>
  <si>
    <t>高后果区</t>
  </si>
  <si>
    <t>1.75*1m</t>
  </si>
  <si>
    <t>富民分输站门口外墙</t>
  </si>
  <si>
    <t>已确认，请严格按照效果图及VI标识尺寸规范实施。（制作时注意中英文字体、比例、标点符号使用）</t>
  </si>
  <si>
    <t>6*1.2m</t>
  </si>
  <si>
    <r>
      <rPr>
        <sz val="11"/>
        <rFont val="Times New Roman"/>
        <charset val="134"/>
      </rPr>
      <t>20mmPVC</t>
    </r>
    <r>
      <rPr>
        <sz val="11"/>
        <rFont val="宋体"/>
        <charset val="134"/>
      </rPr>
      <t>板</t>
    </r>
  </si>
  <si>
    <t>C-5-2</t>
  </si>
  <si>
    <t>办公楼顶部</t>
  </si>
  <si>
    <t>上边钢架和字体拆除，墙面字体拆除、修复后更换</t>
  </si>
  <si>
    <t>5*1.2m</t>
  </si>
  <si>
    <t>20mmPVC板</t>
  </si>
  <si>
    <t>C-1-4</t>
  </si>
  <si>
    <t>各房间门牌</t>
  </si>
  <si>
    <t>300*130mm</t>
  </si>
  <si>
    <t>亚克力</t>
  </si>
  <si>
    <t>C-1-13</t>
  </si>
  <si>
    <t>云南省天然气安宁有限公司</t>
  </si>
  <si>
    <t>盐矿专线</t>
  </si>
  <si>
    <t>1#、2#、3#及盐矿末站屋顶</t>
  </si>
  <si>
    <t>C-5-4-1</t>
  </si>
  <si>
    <t>盐矿末站</t>
  </si>
  <si>
    <t>3.4*0.92m</t>
  </si>
  <si>
    <t>线路带顶棚的立式宣传栏/公告栏</t>
  </si>
  <si>
    <t>2.3*1.1m</t>
  </si>
  <si>
    <t>工艺区门口带顶棚的立式宣传栏/公告栏</t>
  </si>
  <si>
    <t>1.95*0.95m</t>
  </si>
  <si>
    <t>办公室区域带顶棚的立式宣传栏/公告栏</t>
  </si>
  <si>
    <t>盐矿末站门口外墙</t>
  </si>
  <si>
    <t>新装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</si>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</sst>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6" Type="http://schemas.openxmlformats.org/officeDocument/2006/relationships/image" Target="media/image17.jpeg"/><Relationship Id="rId5" Type="http://schemas.openxmlformats.org/officeDocument/2006/relationships/image" Target="media/image16.jpeg"/><Relationship Id="rId4" Type="http://schemas.openxmlformats.org/officeDocument/2006/relationships/image" Target="media/image15.jpeg"/><Relationship Id="rId3" Type="http://schemas.openxmlformats.org/officeDocument/2006/relationships/image" Target="media/image14.jpeg"/><Relationship Id="rId2" Type="http://schemas.openxmlformats.org/officeDocument/2006/relationships/image" Target="media/image13.jpeg"/><Relationship Id="rId1" Type="http://schemas.openxmlformats.org/officeDocument/2006/relationships/image" Target="media/image12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png"/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429260</xdr:colOff>
      <xdr:row>2</xdr:row>
      <xdr:rowOff>92710</xdr:rowOff>
    </xdr:from>
    <xdr:to>
      <xdr:col>4</xdr:col>
      <xdr:colOff>1859915</xdr:colOff>
      <xdr:row>2</xdr:row>
      <xdr:rowOff>1172210</xdr:rowOff>
    </xdr:to>
    <xdr:pic>
      <xdr:nvPicPr>
        <xdr:cNvPr id="2" name="图片 1" descr="d8f56eb5e1acf73f0f4b61d5e68ceb7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15435" y="1121410"/>
          <a:ext cx="1430655" cy="1079500"/>
        </a:xfrm>
        <a:prstGeom prst="rect">
          <a:avLst/>
        </a:prstGeom>
      </xdr:spPr>
    </xdr:pic>
    <xdr:clientData/>
  </xdr:twoCellAnchor>
  <xdr:twoCellAnchor editAs="oneCell">
    <xdr:from>
      <xdr:col>4</xdr:col>
      <xdr:colOff>95885</xdr:colOff>
      <xdr:row>13</xdr:row>
      <xdr:rowOff>27940</xdr:rowOff>
    </xdr:from>
    <xdr:to>
      <xdr:col>4</xdr:col>
      <xdr:colOff>2592070</xdr:colOff>
      <xdr:row>13</xdr:row>
      <xdr:rowOff>1353820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782060" y="16715740"/>
          <a:ext cx="2496185" cy="132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75565</xdr:colOff>
      <xdr:row>14</xdr:row>
      <xdr:rowOff>0</xdr:rowOff>
    </xdr:from>
    <xdr:to>
      <xdr:col>4</xdr:col>
      <xdr:colOff>2609850</xdr:colOff>
      <xdr:row>14</xdr:row>
      <xdr:rowOff>1353185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761740" y="18059400"/>
          <a:ext cx="2534285" cy="1353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641350</xdr:colOff>
      <xdr:row>6</xdr:row>
      <xdr:rowOff>201295</xdr:rowOff>
    </xdr:from>
    <xdr:to>
      <xdr:col>4</xdr:col>
      <xdr:colOff>1847850</xdr:colOff>
      <xdr:row>6</xdr:row>
      <xdr:rowOff>1104265</xdr:rowOff>
    </xdr:to>
    <xdr:pic>
      <xdr:nvPicPr>
        <xdr:cNvPr id="9" name="图片 8" descr="微信图片_20260612142650_634_1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flipH="1">
          <a:off x="4327525" y="6716395"/>
          <a:ext cx="1206500" cy="902970"/>
        </a:xfrm>
        <a:prstGeom prst="rect">
          <a:avLst/>
        </a:prstGeom>
      </xdr:spPr>
    </xdr:pic>
    <xdr:clientData/>
  </xdr:twoCellAnchor>
  <xdr:twoCellAnchor editAs="oneCell">
    <xdr:from>
      <xdr:col>4</xdr:col>
      <xdr:colOff>641350</xdr:colOff>
      <xdr:row>7</xdr:row>
      <xdr:rowOff>0</xdr:rowOff>
    </xdr:from>
    <xdr:to>
      <xdr:col>4</xdr:col>
      <xdr:colOff>1847850</xdr:colOff>
      <xdr:row>7</xdr:row>
      <xdr:rowOff>902970</xdr:rowOff>
    </xdr:to>
    <xdr:pic>
      <xdr:nvPicPr>
        <xdr:cNvPr id="13" name="图片 12" descr="微信图片_20260612142650_634_1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flipH="1">
          <a:off x="4327525" y="7886700"/>
          <a:ext cx="1206500" cy="902970"/>
        </a:xfrm>
        <a:prstGeom prst="rect">
          <a:avLst/>
        </a:prstGeom>
      </xdr:spPr>
    </xdr:pic>
    <xdr:clientData/>
  </xdr:twoCellAnchor>
  <xdr:twoCellAnchor editAs="oneCell">
    <xdr:from>
      <xdr:col>4</xdr:col>
      <xdr:colOff>756285</xdr:colOff>
      <xdr:row>7</xdr:row>
      <xdr:rowOff>0</xdr:rowOff>
    </xdr:from>
    <xdr:to>
      <xdr:col>4</xdr:col>
      <xdr:colOff>1906270</xdr:colOff>
      <xdr:row>7</xdr:row>
      <xdr:rowOff>1162050</xdr:rowOff>
    </xdr:to>
    <xdr:pic>
      <xdr:nvPicPr>
        <xdr:cNvPr id="14" name="图片 13" descr="微信图片_20260612143709_635_1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442460" y="7886700"/>
          <a:ext cx="1149985" cy="1162050"/>
        </a:xfrm>
        <a:prstGeom prst="rect">
          <a:avLst/>
        </a:prstGeom>
      </xdr:spPr>
    </xdr:pic>
    <xdr:clientData/>
  </xdr:twoCellAnchor>
  <xdr:twoCellAnchor editAs="oneCell">
    <xdr:from>
      <xdr:col>4</xdr:col>
      <xdr:colOff>241935</xdr:colOff>
      <xdr:row>7</xdr:row>
      <xdr:rowOff>83185</xdr:rowOff>
    </xdr:from>
    <xdr:to>
      <xdr:col>4</xdr:col>
      <xdr:colOff>2291080</xdr:colOff>
      <xdr:row>7</xdr:row>
      <xdr:rowOff>1263015</xdr:rowOff>
    </xdr:to>
    <xdr:pic>
      <xdr:nvPicPr>
        <xdr:cNvPr id="15" name="图片 1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928110" y="7969885"/>
          <a:ext cx="2049145" cy="1179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2569845</xdr:colOff>
      <xdr:row>8</xdr:row>
      <xdr:rowOff>1915795</xdr:rowOff>
    </xdr:to>
    <xdr:pic>
      <xdr:nvPicPr>
        <xdr:cNvPr id="16" name="图片 15" descr="7b7e48d9c0ae57cac46d028011f02d5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686175" y="9258300"/>
          <a:ext cx="2569845" cy="191579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2518410</xdr:colOff>
      <xdr:row>8</xdr:row>
      <xdr:rowOff>1882775</xdr:rowOff>
    </xdr:to>
    <xdr:pic>
      <xdr:nvPicPr>
        <xdr:cNvPr id="17" name="图片 16" descr="图片4副本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381750" y="9258300"/>
          <a:ext cx="2518410" cy="188277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2524760</xdr:colOff>
      <xdr:row>7</xdr:row>
      <xdr:rowOff>1302385</xdr:rowOff>
    </xdr:to>
    <xdr:pic>
      <xdr:nvPicPr>
        <xdr:cNvPr id="18" name="图片 17" descr="富民分输站副本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381750" y="7886700"/>
          <a:ext cx="2524760" cy="1302385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15</xdr:row>
      <xdr:rowOff>266700</xdr:rowOff>
    </xdr:from>
    <xdr:to>
      <xdr:col>4</xdr:col>
      <xdr:colOff>2425065</xdr:colOff>
      <xdr:row>15</xdr:row>
      <xdr:rowOff>1332230</xdr:rowOff>
    </xdr:to>
    <xdr:pic>
      <xdr:nvPicPr>
        <xdr:cNvPr id="19" name="图片 18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924300" y="19697700"/>
          <a:ext cx="2186940" cy="1065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9</xdr:row>
      <xdr:rowOff>60325</xdr:rowOff>
    </xdr:from>
    <xdr:to>
      <xdr:col>4</xdr:col>
      <xdr:colOff>2419985</xdr:colOff>
      <xdr:row>9</xdr:row>
      <xdr:rowOff>1092835</xdr:rowOff>
    </xdr:to>
    <xdr:pic>
      <xdr:nvPicPr>
        <xdr:cNvPr id="21" name="图片 20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810000" y="11503025"/>
          <a:ext cx="2296160" cy="10325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topLeftCell="A14" workbookViewId="0">
      <selection activeCell="G9" sqref="G9"/>
    </sheetView>
  </sheetViews>
  <sheetFormatPr defaultColWidth="7.2" defaultRowHeight="13.5"/>
  <cols>
    <col min="1" max="1" width="4.8" style="1" customWidth="1"/>
    <col min="2" max="2" width="10.6" style="1" customWidth="1"/>
    <col min="3" max="3" width="12" style="1" customWidth="1"/>
    <col min="4" max="4" width="11.3" style="1" customWidth="1"/>
    <col min="5" max="5" width="28.3" style="1" customWidth="1"/>
    <col min="6" max="6" width="27.5" style="1" customWidth="1"/>
    <col min="7" max="9" width="8.5" style="1" customWidth="1"/>
    <col min="10" max="10" width="5.7" style="1" customWidth="1"/>
    <col min="11" max="11" width="7.5" style="1" customWidth="1"/>
    <col min="12" max="12" width="7.2" style="1" customWidth="1"/>
    <col min="13" max="13" width="8.1" style="1" customWidth="1"/>
    <col min="14" max="16384" width="7.2" style="1"/>
  </cols>
  <sheetData>
    <row r="1" s="1" customFormat="1" ht="43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2" customFormat="1" ht="38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="1" customFormat="1" ht="108" customHeight="1" spans="1:13">
      <c r="A3" s="5">
        <v>1</v>
      </c>
      <c r="B3" s="6" t="s">
        <v>14</v>
      </c>
      <c r="C3" s="6" t="s">
        <v>15</v>
      </c>
      <c r="D3" s="7" t="s">
        <v>16</v>
      </c>
      <c r="E3" s="8"/>
      <c r="F3" s="5" t="s">
        <v>17</v>
      </c>
      <c r="G3" s="9" t="s">
        <v>18</v>
      </c>
      <c r="H3" s="9" t="s">
        <v>19</v>
      </c>
      <c r="I3" s="9" t="s">
        <v>20</v>
      </c>
      <c r="J3" s="8">
        <v>1</v>
      </c>
      <c r="K3" s="10"/>
      <c r="L3" s="10"/>
      <c r="M3" s="4" t="s">
        <v>21</v>
      </c>
    </row>
    <row r="4" s="1" customFormat="1" ht="108" customHeight="1" spans="1:13">
      <c r="A4" s="5">
        <v>2</v>
      </c>
      <c r="B4" s="6" t="s">
        <v>14</v>
      </c>
      <c r="C4" s="6" t="s">
        <v>15</v>
      </c>
      <c r="D4" s="7" t="s">
        <v>22</v>
      </c>
      <c r="E4" s="8" t="str">
        <f>_xlfn.DISPIMG("ID_FE4FF8A2B11A4CD2936E4C0FFA3C8850",1)</f>
        <v>=DISPIMG("ID_FE4FF8A2B11A4CD2936E4C0FFA3C8850",1)</v>
      </c>
      <c r="F4" s="5" t="s">
        <v>17</v>
      </c>
      <c r="G4" s="9" t="s">
        <v>18</v>
      </c>
      <c r="H4" s="9" t="s">
        <v>23</v>
      </c>
      <c r="I4" s="9" t="s">
        <v>24</v>
      </c>
      <c r="J4" s="8">
        <v>8</v>
      </c>
      <c r="K4" s="10"/>
      <c r="L4" s="10"/>
      <c r="M4" s="4" t="s">
        <v>25</v>
      </c>
    </row>
    <row r="5" s="1" customFormat="1" ht="108" customHeight="1" spans="1:13">
      <c r="A5" s="5">
        <v>3</v>
      </c>
      <c r="B5" s="6" t="s">
        <v>14</v>
      </c>
      <c r="C5" s="6" t="s">
        <v>26</v>
      </c>
      <c r="D5" s="7" t="s">
        <v>27</v>
      </c>
      <c r="E5" s="8" t="str">
        <f>_xlfn.DISPIMG("ID_C7E59C9528984011A57B9FAB5249D5E5",1)</f>
        <v>=DISPIMG("ID_C7E59C9528984011A57B9FAB5249D5E5",1)</v>
      </c>
      <c r="F5" s="5" t="s">
        <v>17</v>
      </c>
      <c r="G5" s="9" t="s">
        <v>18</v>
      </c>
      <c r="H5" s="9" t="s">
        <v>28</v>
      </c>
      <c r="I5" s="9" t="s">
        <v>24</v>
      </c>
      <c r="J5" s="8">
        <v>1</v>
      </c>
      <c r="K5" s="10"/>
      <c r="L5" s="10"/>
      <c r="M5" s="4" t="s">
        <v>25</v>
      </c>
    </row>
    <row r="6" s="1" customFormat="1" ht="108" customHeight="1" spans="1:13">
      <c r="A6" s="5">
        <v>4</v>
      </c>
      <c r="B6" s="6" t="s">
        <v>14</v>
      </c>
      <c r="C6" s="6" t="s">
        <v>15</v>
      </c>
      <c r="D6" s="7" t="s">
        <v>29</v>
      </c>
      <c r="E6" s="8" t="str">
        <f>_xlfn.DISPIMG("ID_46E187115DF44C4BAE735158B29BC8A6",1)</f>
        <v>=DISPIMG("ID_46E187115DF44C4BAE735158B29BC8A6",1)</v>
      </c>
      <c r="F6" s="5" t="s">
        <v>17</v>
      </c>
      <c r="G6" s="9" t="s">
        <v>30</v>
      </c>
      <c r="H6" s="9" t="s">
        <v>31</v>
      </c>
      <c r="I6" s="9" t="s">
        <v>32</v>
      </c>
      <c r="J6" s="5">
        <v>1</v>
      </c>
      <c r="K6" s="10"/>
      <c r="L6" s="10"/>
      <c r="M6" s="4" t="s">
        <v>33</v>
      </c>
    </row>
    <row r="7" s="1" customFormat="1" ht="108" customHeight="1" spans="1:13">
      <c r="A7" s="5">
        <v>5</v>
      </c>
      <c r="B7" s="6" t="s">
        <v>14</v>
      </c>
      <c r="C7" s="11" t="s">
        <v>26</v>
      </c>
      <c r="D7" s="7" t="s">
        <v>34</v>
      </c>
      <c r="E7" s="8"/>
      <c r="F7" s="5" t="s">
        <v>17</v>
      </c>
      <c r="G7" s="9" t="s">
        <v>18</v>
      </c>
      <c r="H7" s="9" t="s">
        <v>35</v>
      </c>
      <c r="I7" s="9" t="s">
        <v>24</v>
      </c>
      <c r="J7" s="5">
        <v>3</v>
      </c>
      <c r="K7" s="12"/>
      <c r="L7" s="10"/>
      <c r="M7" s="4" t="s">
        <v>25</v>
      </c>
    </row>
    <row r="8" s="1" customFormat="1" ht="108" customHeight="1" spans="1:13">
      <c r="A8" s="5">
        <v>6</v>
      </c>
      <c r="B8" s="6" t="s">
        <v>14</v>
      </c>
      <c r="C8" s="11" t="s">
        <v>15</v>
      </c>
      <c r="D8" s="7" t="s">
        <v>36</v>
      </c>
      <c r="E8" s="8"/>
      <c r="F8" s="8"/>
      <c r="G8" s="9" t="s">
        <v>37</v>
      </c>
      <c r="H8" s="13" t="s">
        <v>38</v>
      </c>
      <c r="I8" s="13" t="s">
        <v>39</v>
      </c>
      <c r="J8" s="5">
        <v>1</v>
      </c>
      <c r="K8" s="12"/>
      <c r="L8" s="10"/>
      <c r="M8" s="4" t="s">
        <v>40</v>
      </c>
    </row>
    <row r="9" s="1" customFormat="1" ht="172" customHeight="1" spans="1:13">
      <c r="A9" s="5">
        <v>7</v>
      </c>
      <c r="B9" s="6" t="s">
        <v>14</v>
      </c>
      <c r="C9" s="11" t="s">
        <v>15</v>
      </c>
      <c r="D9" s="7" t="s">
        <v>41</v>
      </c>
      <c r="E9" s="8"/>
      <c r="F9" s="8"/>
      <c r="G9" s="9" t="s">
        <v>42</v>
      </c>
      <c r="H9" s="9" t="s">
        <v>43</v>
      </c>
      <c r="I9" s="9" t="s">
        <v>44</v>
      </c>
      <c r="J9" s="5">
        <v>1</v>
      </c>
      <c r="K9" s="12"/>
      <c r="L9" s="10"/>
      <c r="M9" s="4" t="s">
        <v>45</v>
      </c>
    </row>
    <row r="10" s="1" customFormat="1" ht="89" customHeight="1" spans="1:13">
      <c r="A10" s="5">
        <v>8</v>
      </c>
      <c r="B10" s="6" t="s">
        <v>14</v>
      </c>
      <c r="C10" s="11" t="s">
        <v>15</v>
      </c>
      <c r="D10" s="7" t="s">
        <v>46</v>
      </c>
      <c r="E10" s="8"/>
      <c r="F10" s="5" t="s">
        <v>17</v>
      </c>
      <c r="G10" s="9" t="s">
        <v>18</v>
      </c>
      <c r="H10" s="9" t="s">
        <v>47</v>
      </c>
      <c r="I10" s="9" t="s">
        <v>48</v>
      </c>
      <c r="J10" s="5">
        <v>17</v>
      </c>
      <c r="K10" s="12"/>
      <c r="L10" s="10"/>
      <c r="M10" s="4" t="s">
        <v>49</v>
      </c>
    </row>
    <row r="11" s="1" customFormat="1" ht="108" customHeight="1" spans="1:13">
      <c r="A11" s="5">
        <v>9</v>
      </c>
      <c r="B11" s="6" t="s">
        <v>50</v>
      </c>
      <c r="C11" s="11" t="s">
        <v>51</v>
      </c>
      <c r="D11" s="6" t="s">
        <v>52</v>
      </c>
      <c r="E11" s="8" t="str">
        <f>_xlfn.DISPIMG("ID_C5A4076ED10940378BAEB45EAE88C661",1)</f>
        <v>=DISPIMG("ID_C5A4076ED10940378BAEB45EAE88C661",1)</v>
      </c>
      <c r="F11" s="5" t="s">
        <v>17</v>
      </c>
      <c r="G11" s="9" t="s">
        <v>30</v>
      </c>
      <c r="H11" s="9" t="s">
        <v>43</v>
      </c>
      <c r="I11" s="9" t="s">
        <v>44</v>
      </c>
      <c r="J11" s="14">
        <v>4</v>
      </c>
      <c r="K11" s="7"/>
      <c r="L11" s="7"/>
      <c r="M11" s="4" t="s">
        <v>53</v>
      </c>
    </row>
    <row r="12" s="1" customFormat="1" ht="108" customHeight="1" spans="1:13">
      <c r="A12" s="5">
        <v>10</v>
      </c>
      <c r="B12" s="6" t="s">
        <v>50</v>
      </c>
      <c r="C12" s="11" t="s">
        <v>54</v>
      </c>
      <c r="D12" s="7" t="s">
        <v>29</v>
      </c>
      <c r="E12" s="8" t="str">
        <f>_xlfn.DISPIMG("ID_09A1CA61F4D74AC6877496798CD6E978",1)</f>
        <v>=DISPIMG("ID_09A1CA61F4D74AC6877496798CD6E978",1)</v>
      </c>
      <c r="F12" s="5" t="s">
        <v>17</v>
      </c>
      <c r="G12" s="9" t="s">
        <v>30</v>
      </c>
      <c r="H12" s="9" t="s">
        <v>55</v>
      </c>
      <c r="I12" s="9" t="s">
        <v>32</v>
      </c>
      <c r="J12" s="5">
        <v>1</v>
      </c>
      <c r="K12" s="10"/>
      <c r="L12" s="10"/>
      <c r="M12" s="4" t="s">
        <v>33</v>
      </c>
    </row>
    <row r="13" s="1" customFormat="1" ht="108" customHeight="1" spans="1:13">
      <c r="A13" s="5">
        <v>11</v>
      </c>
      <c r="B13" s="6" t="s">
        <v>50</v>
      </c>
      <c r="C13" s="11" t="s">
        <v>51</v>
      </c>
      <c r="D13" s="7" t="s">
        <v>56</v>
      </c>
      <c r="E13" s="8" t="str">
        <f>_xlfn.DISPIMG("ID_D7744B33D57344B4B88841BA36EEDAC8",1)</f>
        <v>=DISPIMG("ID_D7744B33D57344B4B88841BA36EEDAC8",1)</v>
      </c>
      <c r="F13" s="5" t="s">
        <v>17</v>
      </c>
      <c r="G13" s="9" t="s">
        <v>18</v>
      </c>
      <c r="H13" s="9" t="s">
        <v>57</v>
      </c>
      <c r="I13" s="9" t="s">
        <v>24</v>
      </c>
      <c r="J13" s="5">
        <v>6</v>
      </c>
      <c r="K13" s="10"/>
      <c r="L13" s="10"/>
      <c r="M13" s="4" t="s">
        <v>25</v>
      </c>
    </row>
    <row r="14" s="1" customFormat="1" ht="108" customHeight="1" spans="1:13">
      <c r="A14" s="5">
        <v>12</v>
      </c>
      <c r="B14" s="6" t="s">
        <v>50</v>
      </c>
      <c r="C14" s="11" t="s">
        <v>54</v>
      </c>
      <c r="D14" s="7" t="s">
        <v>58</v>
      </c>
      <c r="E14" s="8"/>
      <c r="F14" s="5" t="s">
        <v>17</v>
      </c>
      <c r="G14" s="9" t="s">
        <v>18</v>
      </c>
      <c r="H14" s="9" t="s">
        <v>59</v>
      </c>
      <c r="I14" s="9" t="s">
        <v>24</v>
      </c>
      <c r="J14" s="5">
        <v>5</v>
      </c>
      <c r="K14" s="10"/>
      <c r="L14" s="10"/>
      <c r="M14" s="4" t="s">
        <v>25</v>
      </c>
    </row>
    <row r="15" s="1" customFormat="1" ht="108" customHeight="1" spans="1:13">
      <c r="A15" s="5">
        <v>13</v>
      </c>
      <c r="B15" s="6" t="s">
        <v>50</v>
      </c>
      <c r="C15" s="11" t="s">
        <v>54</v>
      </c>
      <c r="D15" s="7" t="s">
        <v>60</v>
      </c>
      <c r="E15" s="8"/>
      <c r="F15" s="5" t="s">
        <v>17</v>
      </c>
      <c r="G15" s="9" t="s">
        <v>18</v>
      </c>
      <c r="H15" s="9" t="s">
        <v>57</v>
      </c>
      <c r="I15" s="9" t="s">
        <v>24</v>
      </c>
      <c r="J15" s="5">
        <v>3</v>
      </c>
      <c r="K15" s="10"/>
      <c r="L15" s="10"/>
      <c r="M15" s="4" t="s">
        <v>25</v>
      </c>
    </row>
    <row r="16" s="1" customFormat="1" ht="108" customHeight="1" spans="1:13">
      <c r="A16" s="5">
        <v>14</v>
      </c>
      <c r="B16" s="6" t="s">
        <v>50</v>
      </c>
      <c r="C16" s="11" t="s">
        <v>54</v>
      </c>
      <c r="D16" s="7" t="s">
        <v>61</v>
      </c>
      <c r="E16" s="8"/>
      <c r="F16" s="5" t="s">
        <v>17</v>
      </c>
      <c r="G16" s="9" t="s">
        <v>18</v>
      </c>
      <c r="H16" s="13" t="s">
        <v>38</v>
      </c>
      <c r="I16" s="13" t="s">
        <v>39</v>
      </c>
      <c r="J16" s="5">
        <v>1</v>
      </c>
      <c r="K16" s="12"/>
      <c r="L16" s="10"/>
      <c r="M16" s="4" t="s">
        <v>40</v>
      </c>
    </row>
    <row r="17" s="1" customFormat="1" ht="108" customHeight="1" spans="1:13">
      <c r="A17" s="5">
        <v>15</v>
      </c>
      <c r="B17" s="6" t="s">
        <v>50</v>
      </c>
      <c r="C17" s="11" t="s">
        <v>54</v>
      </c>
      <c r="D17" s="7" t="s">
        <v>46</v>
      </c>
      <c r="E17" s="8"/>
      <c r="F17" s="5" t="s">
        <v>17</v>
      </c>
      <c r="G17" s="9" t="s">
        <v>62</v>
      </c>
      <c r="H17" s="9" t="s">
        <v>47</v>
      </c>
      <c r="I17" s="9" t="s">
        <v>48</v>
      </c>
      <c r="J17" s="5">
        <v>8</v>
      </c>
      <c r="K17" s="12"/>
      <c r="L17" s="10"/>
      <c r="M17" s="4" t="s">
        <v>49</v>
      </c>
    </row>
    <row r="18" s="1" customFormat="1" ht="24" customHeight="1" spans="1:13">
      <c r="A18" s="15" t="s">
        <v>63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>
        <f>SUM(L3:L16)</f>
        <v>0</v>
      </c>
      <c r="M18" s="16"/>
    </row>
  </sheetData>
  <mergeCells count="2">
    <mergeCell ref="A1:M1"/>
    <mergeCell ref="A18:K1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仙</cp:lastModifiedBy>
  <dcterms:created xsi:type="dcterms:W3CDTF">2026-07-10T09:36:00Z</dcterms:created>
  <dcterms:modified xsi:type="dcterms:W3CDTF">2026-10-28T05:24:37Z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1C62569F50534DF5A6BBDFE2A230279D_13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